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ffmbr.sharepoint.com/sites/FileCloud/Gesto Estratgica/Portal da Transparência/Obras/Obras que podem ser publicadas 09.12.25/Acompanhamento de Obra Processo n° 35.571/"/>
    </mc:Choice>
  </mc:AlternateContent>
  <xr:revisionPtr revIDLastSave="8" documentId="13_ncr:1_{FFD8A5EF-B5B0-43D7-A715-A920BD80AA68}" xr6:coauthVersionLast="47" xr6:coauthVersionMax="47" xr10:uidLastSave="{69D6BDAE-43E8-4FB3-B8F9-7C7C41451D95}"/>
  <bookViews>
    <workbookView xWindow="-120" yWindow="-120" windowWidth="29040" windowHeight="15720" xr2:uid="{00000000-000D-0000-FFFF-FFFF00000000}"/>
  </bookViews>
  <sheets>
    <sheet name="P. 35571 DMSP" sheetId="1" r:id="rId1"/>
  </sheets>
  <definedNames>
    <definedName name="_xlnm.Print_Area" localSheetId="0">'P. 35571 DMSP'!$A$1:$O$30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J22" i="1" s="1"/>
  <c r="F15" i="1" l="1"/>
  <c r="K15" i="1" l="1"/>
  <c r="F19" i="1"/>
  <c r="F12" i="1"/>
  <c r="I12" i="1" s="1"/>
  <c r="F25" i="1" s="1"/>
  <c r="E19" i="1"/>
  <c r="E20" i="1" s="1"/>
  <c r="D19" i="1"/>
  <c r="D20" i="1" s="1"/>
  <c r="C19" i="1"/>
  <c r="C20" i="1" s="1"/>
  <c r="F20" i="1" l="1"/>
  <c r="J12" i="1" l="1"/>
  <c r="F23" i="1"/>
  <c r="K12" i="1"/>
  <c r="F24" i="1" l="1"/>
  <c r="F26" i="1" s="1"/>
</calcChain>
</file>

<file path=xl/sharedStrings.xml><?xml version="1.0" encoding="utf-8"?>
<sst xmlns="http://schemas.openxmlformats.org/spreadsheetml/2006/main" count="45" uniqueCount="41">
  <si>
    <t>ACOMPANHAMENTO DE OBRA</t>
  </si>
  <si>
    <t>Empresa: DMSP CONSTRUÇÃO E ENGENHARIA LTDA - EPP</t>
  </si>
  <si>
    <t>Material</t>
  </si>
  <si>
    <t>Mão de Obra</t>
  </si>
  <si>
    <t>BDI</t>
  </si>
  <si>
    <t>Total Pedido</t>
  </si>
  <si>
    <t>Ret. Contr.</t>
  </si>
  <si>
    <t>Sinal</t>
  </si>
  <si>
    <t>Saldo</t>
  </si>
  <si>
    <t>Pagto Med.</t>
  </si>
  <si>
    <t>PEDIDO 33314</t>
  </si>
  <si>
    <t>Medições</t>
  </si>
  <si>
    <t>Tot. Faturado</t>
  </si>
  <si>
    <t>Ded. Sinal</t>
  </si>
  <si>
    <t>N.Fiscal</t>
  </si>
  <si>
    <t>Data N.F</t>
  </si>
  <si>
    <t>Data Pgto.</t>
  </si>
  <si>
    <t xml:space="preserve"> </t>
  </si>
  <si>
    <t>Total Faturado</t>
  </si>
  <si>
    <t>Saldo a Faturar</t>
  </si>
  <si>
    <t>TOTAL RET.</t>
  </si>
  <si>
    <t>Ch. Ret. Ctr.</t>
  </si>
  <si>
    <t>Retenção Contratual</t>
  </si>
  <si>
    <t>Saldo Sinal a Deduzir</t>
  </si>
  <si>
    <t>SALDO A PAGAR</t>
  </si>
  <si>
    <t>Requisição nº 37.726</t>
  </si>
  <si>
    <t>Processo nº 35.571</t>
  </si>
  <si>
    <t>Contrato n° 9878</t>
  </si>
  <si>
    <t>Emissão: 03/08/2023</t>
  </si>
  <si>
    <t>Objeto: REVITALIZAÇÃO DO HALL E ÁREAS DE CIRCULAÇÃO DO 5 ° ANDAR (SUBSTITUIÇÃO DO FORRO)</t>
  </si>
  <si>
    <t>30 DDL</t>
  </si>
  <si>
    <t>TERMO DE RECEBIMENTO DE OBRA ANEXO</t>
  </si>
  <si>
    <t>CONVÊNIO: RATEIO FRH ICHC - CONSELHO DIRETOR</t>
  </si>
  <si>
    <t>Valor liquido pago</t>
  </si>
  <si>
    <t>Valor Impostos</t>
  </si>
  <si>
    <t>Impostos</t>
  </si>
  <si>
    <t>SP-E</t>
  </si>
  <si>
    <t xml:space="preserve">1ª Medição </t>
  </si>
  <si>
    <t xml:space="preserve"> ISS PJ - 2%</t>
  </si>
  <si>
    <t xml:space="preserve">RETENÇÃO </t>
  </si>
  <si>
    <t xml:space="preserve">CG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</si>
</sst>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u/>
      <sz val="11"/>
      <name val="Verdana"/>
      <family val="2"/>
    </font>
    <font>
      <b/>
      <sz val="10"/>
      <name val="Verdana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5787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2" borderId="0" xfId="1" applyFont="1" applyFill="1" applyAlignment="1">
      <alignment vertical="center"/>
    </xf>
    <xf numFmtId="0" fontId="1" fillId="0" borderId="0" xfId="1"/>
    <xf numFmtId="0" fontId="3" fillId="2" borderId="0" xfId="1" applyFont="1" applyFill="1"/>
    <xf numFmtId="0" fontId="1" fillId="2" borderId="0" xfId="1" applyFill="1"/>
    <xf numFmtId="0" fontId="5" fillId="0" borderId="0" xfId="1" applyFont="1"/>
    <xf numFmtId="0" fontId="4" fillId="0" borderId="0" xfId="1" applyFont="1"/>
    <xf numFmtId="0" fontId="7" fillId="0" borderId="0" xfId="1" applyFont="1" applyAlignment="1">
      <alignment horizontal="center" vertical="center"/>
    </xf>
    <xf numFmtId="0" fontId="7" fillId="0" borderId="0" xfId="1" applyFont="1"/>
    <xf numFmtId="0" fontId="3" fillId="0" borderId="0" xfId="1" applyFont="1"/>
    <xf numFmtId="14" fontId="4" fillId="0" borderId="0" xfId="1" applyNumberFormat="1" applyFont="1"/>
    <xf numFmtId="0" fontId="4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14" fontId="3" fillId="0" borderId="0" xfId="1" applyNumberFormat="1" applyFont="1"/>
    <xf numFmtId="14" fontId="3" fillId="2" borderId="0" xfId="1" applyNumberFormat="1" applyFont="1" applyFill="1"/>
    <xf numFmtId="0" fontId="8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4" fontId="4" fillId="0" borderId="0" xfId="1" applyNumberFormat="1" applyFont="1" applyAlignment="1">
      <alignment horizontal="center"/>
    </xf>
    <xf numFmtId="10" fontId="4" fillId="0" borderId="0" xfId="1" applyNumberFormat="1" applyFont="1" applyAlignment="1">
      <alignment horizontal="center" vertical="center"/>
    </xf>
    <xf numFmtId="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4" fontId="4" fillId="0" borderId="0" xfId="1" applyNumberFormat="1" applyFont="1"/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1" xfId="0" applyFont="1" applyBorder="1" applyAlignment="1">
      <alignment horizontal="center"/>
    </xf>
    <xf numFmtId="0" fontId="1" fillId="0" borderId="0" xfId="0" applyFont="1"/>
    <xf numFmtId="0" fontId="10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4" fontId="4" fillId="0" borderId="1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4" fontId="4" fillId="2" borderId="1" xfId="1" applyNumberFormat="1" applyFont="1" applyFill="1" applyBorder="1" applyAlignment="1">
      <alignment horizontal="center"/>
    </xf>
    <xf numFmtId="14" fontId="3" fillId="0" borderId="1" xfId="1" applyNumberFormat="1" applyFont="1" applyBorder="1" applyAlignment="1">
      <alignment horizontal="center"/>
    </xf>
    <xf numFmtId="0" fontId="3" fillId="2" borderId="1" xfId="1" quotePrefix="1" applyFont="1" applyFill="1" applyBorder="1"/>
    <xf numFmtId="4" fontId="3" fillId="0" borderId="1" xfId="1" applyNumberFormat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14" fontId="4" fillId="0" borderId="1" xfId="1" applyNumberFormat="1" applyFont="1" applyBorder="1" applyAlignment="1">
      <alignment horizontal="center"/>
    </xf>
    <xf numFmtId="0" fontId="4" fillId="2" borderId="1" xfId="1" quotePrefix="1" applyFont="1" applyFill="1" applyBorder="1"/>
    <xf numFmtId="14" fontId="4" fillId="2" borderId="1" xfId="1" quotePrefix="1" applyNumberFormat="1" applyFont="1" applyFill="1" applyBorder="1" applyAlignment="1">
      <alignment horizontal="center"/>
    </xf>
    <xf numFmtId="0" fontId="3" fillId="0" borderId="1" xfId="1" applyFont="1" applyBorder="1" applyAlignment="1">
      <alignment horizontal="left"/>
    </xf>
    <xf numFmtId="0" fontId="2" fillId="3" borderId="0" xfId="1" applyFont="1" applyFill="1" applyAlignment="1">
      <alignment horizontal="center" vertical="center"/>
    </xf>
    <xf numFmtId="14" fontId="3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3" fillId="0" borderId="1" xfId="1" applyFont="1" applyBorder="1" applyAlignment="1">
      <alignment horizontal="center"/>
    </xf>
  </cellXfs>
  <cellStyles count="2">
    <cellStyle name="Normal" xfId="0" builtinId="0"/>
    <cellStyle name="Normal 2 2" xfId="1" xr:uid="{DB8CCE5D-2073-4B2C-BDF3-2B019FDFA4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2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8ED45A4-F98C-424B-9FF0-F72A1D9D2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69250" cy="1592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32"/>
  <sheetViews>
    <sheetView tabSelected="1" zoomScale="70" zoomScaleNormal="70" workbookViewId="0">
      <selection sqref="A1:A1048576"/>
    </sheetView>
  </sheetViews>
  <sheetFormatPr defaultRowHeight="12.75" x14ac:dyDescent="0.2"/>
  <cols>
    <col min="1" max="1" width="25.28515625" style="2" customWidth="1"/>
    <col min="2" max="2" width="15.28515625" style="2" customWidth="1"/>
    <col min="3" max="3" width="18.42578125" style="2" bestFit="1" customWidth="1"/>
    <col min="4" max="4" width="16.5703125" style="2" customWidth="1"/>
    <col min="5" max="5" width="19.5703125" style="2" bestFit="1" customWidth="1"/>
    <col min="6" max="6" width="19.5703125" style="2" customWidth="1"/>
    <col min="7" max="7" width="17.140625" style="2" customWidth="1"/>
    <col min="8" max="8" width="25.85546875" style="2" bestFit="1" customWidth="1"/>
    <col min="9" max="9" width="22.140625" style="2" bestFit="1" customWidth="1"/>
    <col min="10" max="10" width="25.85546875" style="2" bestFit="1" customWidth="1"/>
    <col min="11" max="11" width="25.5703125" style="2" customWidth="1"/>
    <col min="12" max="12" width="22.5703125" style="2" customWidth="1"/>
    <col min="13" max="13" width="22.140625" style="2" bestFit="1" customWidth="1"/>
    <col min="14" max="14" width="17.140625" style="2" customWidth="1"/>
    <col min="15" max="15" width="16.5703125" style="2" customWidth="1"/>
    <col min="16" max="16384" width="9.140625" style="2"/>
  </cols>
  <sheetData>
    <row r="1" spans="1:80" ht="88.5" customHeight="1" x14ac:dyDescent="0.2">
      <c r="A1" s="6"/>
      <c r="B1" s="6"/>
      <c r="C1" s="6"/>
      <c r="D1" s="6"/>
      <c r="E1" s="5"/>
      <c r="F1" s="5"/>
      <c r="G1" s="6"/>
      <c r="H1" s="6"/>
      <c r="I1" s="6"/>
      <c r="J1" s="6"/>
      <c r="K1" s="6"/>
      <c r="L1" s="6"/>
      <c r="M1" s="6"/>
      <c r="N1" s="6"/>
    </row>
    <row r="2" spans="1:80" ht="36" customHeight="1" x14ac:dyDescent="0.2">
      <c r="A2" s="6"/>
      <c r="B2" s="6"/>
      <c r="C2" s="6"/>
      <c r="D2" s="6"/>
      <c r="E2" s="5"/>
      <c r="F2" s="5"/>
      <c r="G2" s="6"/>
      <c r="H2" s="6"/>
      <c r="I2" s="6"/>
      <c r="J2" s="6"/>
      <c r="K2" s="6"/>
      <c r="L2" s="6"/>
      <c r="M2" s="6"/>
      <c r="N2" s="6"/>
    </row>
    <row r="3" spans="1:80" ht="33.75" customHeight="1" x14ac:dyDescent="0.2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1"/>
    </row>
    <row r="4" spans="1:80" ht="1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8"/>
    </row>
    <row r="5" spans="1:80" ht="27" customHeight="1" x14ac:dyDescent="0.2">
      <c r="A5" s="9" t="s">
        <v>25</v>
      </c>
      <c r="B5" s="9"/>
      <c r="C5" s="6"/>
      <c r="D5" s="9" t="s">
        <v>1</v>
      </c>
      <c r="E5" s="9"/>
      <c r="F5" s="9"/>
      <c r="G5" s="9"/>
      <c r="H5" s="9"/>
      <c r="I5" s="9"/>
      <c r="J5" s="9"/>
      <c r="K5" s="10"/>
      <c r="L5" s="6"/>
      <c r="M5" s="6"/>
      <c r="N5" s="6"/>
    </row>
    <row r="6" spans="1:80" ht="29.25" customHeight="1" x14ac:dyDescent="0.2">
      <c r="A6" s="9" t="s">
        <v>26</v>
      </c>
      <c r="B6" s="9"/>
      <c r="C6" s="6"/>
      <c r="D6" s="44"/>
      <c r="E6" s="45"/>
      <c r="F6" s="45"/>
      <c r="G6" s="45"/>
      <c r="H6" s="45"/>
      <c r="I6" s="45"/>
      <c r="J6" s="45"/>
      <c r="K6" s="45"/>
      <c r="L6" s="45"/>
      <c r="M6" s="6"/>
      <c r="N6" s="6"/>
    </row>
    <row r="7" spans="1:80" ht="14.25" x14ac:dyDescent="0.2">
      <c r="A7" s="24" t="s">
        <v>32</v>
      </c>
      <c r="B7" s="12"/>
      <c r="C7" s="11"/>
      <c r="D7" s="9"/>
      <c r="E7" s="9"/>
      <c r="F7" s="9"/>
      <c r="G7" s="9"/>
      <c r="H7" s="8"/>
      <c r="I7" s="8"/>
      <c r="J7" s="8"/>
      <c r="K7" s="8"/>
      <c r="L7" s="13"/>
      <c r="M7" s="10"/>
      <c r="N7" s="10"/>
    </row>
    <row r="8" spans="1:80" ht="23.25" customHeight="1" x14ac:dyDescent="0.2">
      <c r="A8" s="6"/>
      <c r="B8" s="6"/>
      <c r="C8" s="6"/>
      <c r="D8" s="9" t="s">
        <v>27</v>
      </c>
      <c r="E8" s="13"/>
      <c r="F8" s="13"/>
      <c r="G8" s="9"/>
      <c r="H8" s="14" t="s">
        <v>28</v>
      </c>
      <c r="I8" s="6"/>
      <c r="J8" s="6"/>
      <c r="K8" s="6"/>
      <c r="L8" s="10"/>
      <c r="M8" s="6"/>
      <c r="N8" s="6"/>
    </row>
    <row r="9" spans="1:80" ht="43.5" customHeight="1" x14ac:dyDescent="0.2">
      <c r="A9" s="46"/>
      <c r="B9" s="46"/>
      <c r="C9" s="15"/>
      <c r="D9" s="47" t="s">
        <v>29</v>
      </c>
      <c r="E9" s="48"/>
      <c r="F9" s="48"/>
      <c r="G9" s="48"/>
      <c r="H9" s="48"/>
      <c r="I9" s="48"/>
      <c r="J9" s="48"/>
      <c r="K9" s="48"/>
      <c r="L9" s="48"/>
      <c r="M9" s="6"/>
      <c r="N9" s="6"/>
    </row>
    <row r="10" spans="1:80" ht="18.600000000000001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3"/>
      <c r="L10" s="9"/>
      <c r="M10" s="6"/>
      <c r="N10" s="6"/>
    </row>
    <row r="11" spans="1:80" ht="18.600000000000001" customHeight="1" x14ac:dyDescent="0.2">
      <c r="A11" s="6"/>
      <c r="B11" s="6"/>
      <c r="C11" s="28" t="s">
        <v>2</v>
      </c>
      <c r="D11" s="28" t="s">
        <v>3</v>
      </c>
      <c r="E11" s="28" t="s">
        <v>4</v>
      </c>
      <c r="F11" s="28" t="s">
        <v>5</v>
      </c>
      <c r="G11" s="28" t="s">
        <v>6</v>
      </c>
      <c r="H11" s="49" t="s">
        <v>7</v>
      </c>
      <c r="I11" s="49"/>
      <c r="J11" s="49" t="s">
        <v>8</v>
      </c>
      <c r="K11" s="49"/>
      <c r="L11" s="28" t="s">
        <v>9</v>
      </c>
      <c r="M11" s="6"/>
      <c r="N11" s="6"/>
    </row>
    <row r="12" spans="1:80" ht="18.600000000000001" customHeight="1" x14ac:dyDescent="0.2">
      <c r="A12" s="49" t="s">
        <v>10</v>
      </c>
      <c r="B12" s="49"/>
      <c r="C12" s="29">
        <v>24616.82</v>
      </c>
      <c r="D12" s="29">
        <v>15209.78</v>
      </c>
      <c r="E12" s="29">
        <v>0</v>
      </c>
      <c r="F12" s="29">
        <f>C12+D12+E12</f>
        <v>39826.6</v>
      </c>
      <c r="G12" s="35">
        <v>0.05</v>
      </c>
      <c r="H12" s="35">
        <v>0</v>
      </c>
      <c r="I12" s="36">
        <f>F12*H12</f>
        <v>0</v>
      </c>
      <c r="J12" s="35">
        <f>F20/F12</f>
        <v>0</v>
      </c>
      <c r="K12" s="36">
        <f>F20</f>
        <v>0</v>
      </c>
      <c r="L12" s="37" t="s">
        <v>30</v>
      </c>
      <c r="M12" s="6"/>
      <c r="N12" s="6"/>
    </row>
    <row r="13" spans="1:80" ht="18.600000000000001" customHeight="1" x14ac:dyDescent="0.2">
      <c r="A13" s="16"/>
      <c r="B13" s="16"/>
      <c r="C13" s="17"/>
      <c r="D13" s="17"/>
      <c r="E13" s="17"/>
      <c r="F13" s="17"/>
      <c r="G13" s="17"/>
      <c r="H13" s="18"/>
      <c r="I13" s="18"/>
      <c r="J13" s="19"/>
      <c r="K13" s="18"/>
      <c r="L13" s="19"/>
      <c r="M13" s="20"/>
      <c r="N13" s="6"/>
      <c r="O13" s="6"/>
    </row>
    <row r="14" spans="1:80" s="26" customFormat="1" ht="18.600000000000001" customHeight="1" x14ac:dyDescent="0.2">
      <c r="A14" s="25" t="s">
        <v>11</v>
      </c>
      <c r="B14" s="25" t="s">
        <v>40</v>
      </c>
      <c r="C14" s="25" t="s">
        <v>2</v>
      </c>
      <c r="D14" s="25" t="s">
        <v>3</v>
      </c>
      <c r="E14" s="25" t="s">
        <v>4</v>
      </c>
      <c r="F14" s="25" t="s">
        <v>12</v>
      </c>
      <c r="G14" s="25" t="s">
        <v>39</v>
      </c>
      <c r="H14" s="25" t="s">
        <v>13</v>
      </c>
      <c r="I14" s="25" t="s">
        <v>35</v>
      </c>
      <c r="J14" s="25" t="s">
        <v>34</v>
      </c>
      <c r="K14" s="25" t="s">
        <v>33</v>
      </c>
      <c r="L14" s="25" t="s">
        <v>14</v>
      </c>
      <c r="M14" s="25" t="s">
        <v>15</v>
      </c>
      <c r="N14" s="25" t="s">
        <v>16</v>
      </c>
      <c r="O14" s="27" t="s">
        <v>36</v>
      </c>
    </row>
    <row r="15" spans="1:80" s="4" customFormat="1" ht="14.25" x14ac:dyDescent="0.2">
      <c r="A15" s="38" t="s">
        <v>37</v>
      </c>
      <c r="B15" s="38">
        <v>94256</v>
      </c>
      <c r="C15" s="29">
        <v>23895.96</v>
      </c>
      <c r="D15" s="29">
        <v>15930.64</v>
      </c>
      <c r="E15" s="29">
        <v>0</v>
      </c>
      <c r="F15" s="31">
        <f>C15+D15+E15</f>
        <v>39826.6</v>
      </c>
      <c r="G15" s="31">
        <v>0</v>
      </c>
      <c r="H15" s="31">
        <v>0</v>
      </c>
      <c r="I15" s="31" t="s">
        <v>38</v>
      </c>
      <c r="J15" s="31">
        <v>318.61</v>
      </c>
      <c r="K15" s="38">
        <f>F15-J15</f>
        <v>39507.99</v>
      </c>
      <c r="L15" s="38">
        <v>178</v>
      </c>
      <c r="M15" s="39">
        <v>45215</v>
      </c>
      <c r="N15" s="41">
        <v>45264</v>
      </c>
      <c r="O15" s="40">
        <v>202355469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4" customFormat="1" ht="14.25" x14ac:dyDescent="0.2">
      <c r="A16" s="28"/>
      <c r="B16" s="28"/>
      <c r="C16" s="29"/>
      <c r="D16" s="30"/>
      <c r="E16" s="30"/>
      <c r="F16" s="31"/>
      <c r="G16" s="31"/>
      <c r="H16" s="31"/>
      <c r="I16" s="31"/>
      <c r="J16" s="31"/>
      <c r="K16" s="28"/>
      <c r="L16" s="32"/>
      <c r="M16" s="32"/>
      <c r="N16" s="33"/>
      <c r="O16" s="3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4" customFormat="1" ht="14.25" x14ac:dyDescent="0.2">
      <c r="A17" s="28"/>
      <c r="B17" s="28"/>
      <c r="C17" s="29"/>
      <c r="D17" s="30"/>
      <c r="E17" s="30"/>
      <c r="F17" s="31"/>
      <c r="G17" s="31"/>
      <c r="H17" s="31"/>
      <c r="I17" s="31"/>
      <c r="J17" s="31"/>
      <c r="K17" s="28"/>
      <c r="L17" s="32"/>
      <c r="M17" s="32"/>
      <c r="N17" s="33"/>
      <c r="O17" s="3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ht="18.600000000000001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10"/>
      <c r="M18" s="6"/>
      <c r="N18" s="6"/>
    </row>
    <row r="19" spans="1:80" ht="18.600000000000001" customHeight="1" x14ac:dyDescent="0.2">
      <c r="A19" s="42" t="s">
        <v>18</v>
      </c>
      <c r="B19" s="42"/>
      <c r="C19" s="29">
        <f>SUM(C15:C17)</f>
        <v>23895.96</v>
      </c>
      <c r="D19" s="29">
        <f>SUM(D15:D17)</f>
        <v>15930.64</v>
      </c>
      <c r="E19" s="29">
        <f>SUM(E15:E17)</f>
        <v>0</v>
      </c>
      <c r="F19" s="29">
        <f>SUM(F15:F17)</f>
        <v>39826.6</v>
      </c>
      <c r="G19" s="17"/>
      <c r="H19" s="9"/>
      <c r="I19" s="9" t="s">
        <v>31</v>
      </c>
      <c r="J19" s="6"/>
      <c r="K19" s="6"/>
      <c r="L19" s="21"/>
      <c r="M19" s="21"/>
      <c r="N19" s="21"/>
      <c r="O19" s="21"/>
    </row>
    <row r="20" spans="1:80" ht="18.600000000000001" customHeight="1" x14ac:dyDescent="0.2">
      <c r="A20" s="42" t="s">
        <v>19</v>
      </c>
      <c r="B20" s="42"/>
      <c r="C20" s="29">
        <f>C12-C19</f>
        <v>720.86000000000058</v>
      </c>
      <c r="D20" s="29">
        <f>D12-D19</f>
        <v>-720.85999999999876</v>
      </c>
      <c r="E20" s="29">
        <f>E12-E19</f>
        <v>0</v>
      </c>
      <c r="F20" s="29">
        <f>F12-F19</f>
        <v>0</v>
      </c>
      <c r="G20" s="17"/>
      <c r="H20" s="22"/>
      <c r="J20" s="6"/>
      <c r="K20" s="6"/>
      <c r="L20" s="21"/>
      <c r="M20" s="21"/>
      <c r="N20" s="21"/>
      <c r="O20" s="21"/>
    </row>
    <row r="21" spans="1:80" ht="18.600000000000001" customHeight="1" x14ac:dyDescent="0.25">
      <c r="A21"/>
      <c r="B21"/>
      <c r="C21"/>
      <c r="D21"/>
      <c r="E21"/>
      <c r="F21"/>
      <c r="G21" s="6"/>
      <c r="H21" s="28" t="s">
        <v>20</v>
      </c>
      <c r="I21" s="6"/>
      <c r="J21" s="28" t="s">
        <v>21</v>
      </c>
      <c r="K21" s="6"/>
      <c r="L21" s="6"/>
      <c r="M21" s="6"/>
      <c r="N21" s="6"/>
    </row>
    <row r="22" spans="1:80" ht="18.600000000000001" customHeight="1" x14ac:dyDescent="0.2">
      <c r="A22" s="6"/>
      <c r="B22" s="6"/>
      <c r="C22" s="6"/>
      <c r="D22" s="6"/>
      <c r="E22" s="6"/>
      <c r="F22" s="6"/>
      <c r="G22" s="6"/>
      <c r="H22" s="34">
        <f>SUM(G15)</f>
        <v>0</v>
      </c>
      <c r="I22" s="6"/>
      <c r="J22" s="34">
        <f>H22</f>
        <v>0</v>
      </c>
      <c r="K22" s="6"/>
      <c r="L22" s="10"/>
      <c r="M22" s="6"/>
      <c r="N22" s="6"/>
    </row>
    <row r="23" spans="1:80" ht="18.600000000000001" customHeight="1" x14ac:dyDescent="0.2">
      <c r="A23" s="42" t="s">
        <v>19</v>
      </c>
      <c r="B23" s="42"/>
      <c r="C23" s="29"/>
      <c r="D23" s="29"/>
      <c r="E23" s="29"/>
      <c r="F23" s="29">
        <f>F20</f>
        <v>0</v>
      </c>
      <c r="G23" s="17"/>
      <c r="H23" s="6"/>
      <c r="I23" s="6"/>
      <c r="J23" s="6"/>
      <c r="K23" s="6"/>
      <c r="L23" s="6"/>
    </row>
    <row r="24" spans="1:80" ht="18.600000000000001" customHeight="1" x14ac:dyDescent="0.2">
      <c r="A24" s="42" t="s">
        <v>22</v>
      </c>
      <c r="B24" s="42"/>
      <c r="C24" s="29"/>
      <c r="D24" s="29"/>
      <c r="E24" s="29"/>
      <c r="F24" s="29">
        <f>-H22</f>
        <v>0</v>
      </c>
      <c r="G24" s="17"/>
      <c r="H24" s="6"/>
      <c r="I24" s="6"/>
      <c r="J24" s="6"/>
      <c r="K24" s="6"/>
      <c r="L24" s="6"/>
      <c r="M24" s="6"/>
      <c r="N24" s="6"/>
      <c r="O24" s="6"/>
    </row>
    <row r="25" spans="1:80" ht="18.600000000000001" customHeight="1" x14ac:dyDescent="0.2">
      <c r="A25" s="42" t="s">
        <v>23</v>
      </c>
      <c r="B25" s="42"/>
      <c r="C25" s="29"/>
      <c r="D25" s="29"/>
      <c r="E25" s="29"/>
      <c r="F25" s="29">
        <f>SUM(I15:I15)-I12</f>
        <v>0</v>
      </c>
      <c r="G25" s="17"/>
      <c r="H25" s="6"/>
      <c r="I25" s="6"/>
      <c r="J25" s="6"/>
      <c r="K25" s="6"/>
      <c r="L25" s="6"/>
      <c r="M25" s="6"/>
      <c r="N25" s="6"/>
      <c r="O25" s="6"/>
    </row>
    <row r="26" spans="1:80" ht="18.600000000000001" customHeight="1" x14ac:dyDescent="0.2">
      <c r="A26" s="42" t="s">
        <v>24</v>
      </c>
      <c r="B26" s="42"/>
      <c r="C26" s="30"/>
      <c r="D26" s="30"/>
      <c r="E26" s="30"/>
      <c r="F26" s="30">
        <f>F23+F24-F25</f>
        <v>0</v>
      </c>
      <c r="G26" s="23"/>
      <c r="H26" s="6"/>
      <c r="I26" s="6"/>
      <c r="J26" s="6" t="s">
        <v>17</v>
      </c>
      <c r="K26" s="6"/>
      <c r="L26" s="6"/>
      <c r="M26" s="6"/>
      <c r="N26" s="6"/>
      <c r="O26" s="6"/>
    </row>
    <row r="27" spans="1:80" ht="18.6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 s="6"/>
      <c r="M27" s="6"/>
      <c r="N27" s="6"/>
    </row>
    <row r="28" spans="1:80" ht="15" x14ac:dyDescent="0.25">
      <c r="A28"/>
      <c r="B28"/>
      <c r="C28"/>
      <c r="D28"/>
      <c r="E28"/>
      <c r="F28"/>
      <c r="G28"/>
      <c r="H28"/>
      <c r="I28"/>
      <c r="J28"/>
      <c r="K28"/>
      <c r="L28" s="6"/>
      <c r="M28" s="6"/>
      <c r="N28" s="6"/>
    </row>
    <row r="29" spans="1:80" ht="15" x14ac:dyDescent="0.25">
      <c r="A29"/>
      <c r="B29"/>
      <c r="C29"/>
      <c r="D29"/>
      <c r="E29"/>
      <c r="F29"/>
      <c r="G29"/>
      <c r="H29"/>
      <c r="I29"/>
      <c r="J29"/>
      <c r="K29"/>
      <c r="L29" s="6"/>
      <c r="M29" s="6"/>
      <c r="N29" s="6"/>
    </row>
    <row r="30" spans="1:80" ht="15" x14ac:dyDescent="0.25">
      <c r="A30"/>
      <c r="B30"/>
      <c r="C30"/>
      <c r="D30"/>
      <c r="E30"/>
      <c r="F30"/>
      <c r="G30"/>
      <c r="H30"/>
      <c r="I30"/>
      <c r="J30"/>
      <c r="K30"/>
      <c r="L30" s="6"/>
      <c r="M30" s="6"/>
      <c r="N30" s="6"/>
    </row>
    <row r="31" spans="1:80" ht="15" x14ac:dyDescent="0.25">
      <c r="A31"/>
      <c r="B31"/>
      <c r="C31"/>
      <c r="D31"/>
      <c r="E31"/>
      <c r="F31"/>
      <c r="G31"/>
      <c r="H31"/>
      <c r="I31"/>
      <c r="J31"/>
      <c r="K31"/>
    </row>
    <row r="32" spans="1:80" ht="15" x14ac:dyDescent="0.25">
      <c r="A32"/>
      <c r="B32"/>
      <c r="C32"/>
      <c r="D32"/>
      <c r="E32"/>
      <c r="F32"/>
      <c r="G32"/>
      <c r="H32"/>
      <c r="I32"/>
      <c r="J32"/>
      <c r="K32"/>
    </row>
  </sheetData>
  <mergeCells count="13">
    <mergeCell ref="A24:B24"/>
    <mergeCell ref="A25:B25"/>
    <mergeCell ref="A26:B26"/>
    <mergeCell ref="A3:O3"/>
    <mergeCell ref="A19:B19"/>
    <mergeCell ref="A20:B20"/>
    <mergeCell ref="A23:B23"/>
    <mergeCell ref="D6:L6"/>
    <mergeCell ref="A9:B9"/>
    <mergeCell ref="D9:L9"/>
    <mergeCell ref="H11:I11"/>
    <mergeCell ref="J11:K11"/>
    <mergeCell ref="A12:B12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8ABA06-3426-4CB1-892F-35016B0169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2AE8B0-770F-4CB6-8C1D-EB137B7CD9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c639e-eb91-41c6-b529-55cb56a213bc"/>
    <ds:schemaRef ds:uri="dfe9784c-58ab-490f-8280-38a1b15a4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4D61C2-E3BF-4B4C-A91D-8C38F9FA0182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P. 35571 DMSP</vt:lpstr>
      <vt:lpstr>'P. 35571 DMSP'!Area_de_impressao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Nátali Oliveira Barbosa</dc:creator>
  <cp:lastModifiedBy>Paulo Zago</cp:lastModifiedBy>
  <cp:lastPrinted>2025-12-09T14:25:49Z</cp:lastPrinted>
  <dcterms:created xsi:type="dcterms:W3CDTF">2015-06-05T18:19:34Z</dcterms:created>
  <dcterms:modified xsi:type="dcterms:W3CDTF">2025-12-09T14:27:53Z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